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배한용\24년\1. 계약\4. 축제콘텐츠팀\80. 2024 안동 수페스타 프로그램 운영 용역\"/>
    </mc:Choice>
  </mc:AlternateContent>
  <xr:revisionPtr revIDLastSave="0" documentId="8_{D0B5460D-AA79-448D-BED3-4EA95C4B3A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산출내역서" sheetId="2" r:id="rId1"/>
    <sheet name="Sheet1" sheetId="3" r:id="rId2"/>
  </sheets>
  <definedNames>
    <definedName name="_xlnm.Print_Area" localSheetId="0">산출내역서!$A$1:$G$34</definedName>
    <definedName name="_xlnm.Print_Titles" localSheetId="0">산출내역서!$3:$3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F16" i="2"/>
  <c r="F10" i="2"/>
  <c r="F11" i="2"/>
  <c r="F22" i="2"/>
  <c r="F5" i="2"/>
  <c r="F6" i="2"/>
  <c r="F25" i="2"/>
  <c r="F24" i="2"/>
  <c r="F21" i="2"/>
  <c r="F23" i="2" l="1"/>
  <c r="F4" i="2"/>
  <c r="F9" i="2"/>
  <c r="F18" i="2"/>
  <c r="F17" i="2" s="1"/>
  <c r="F14" i="2"/>
  <c r="F13" i="2" s="1"/>
  <c r="F20" i="2"/>
  <c r="F19" i="2" s="1"/>
  <c r="F12" i="2" l="1"/>
  <c r="F8" i="2" l="1"/>
  <c r="F7" i="2" s="1"/>
  <c r="F26" i="2" s="1"/>
  <c r="F27" i="2" s="1"/>
  <c r="F28" i="2" l="1"/>
  <c r="F29" i="2" s="1"/>
  <c r="F30" i="2" l="1"/>
  <c r="F31" i="2" l="1"/>
</calcChain>
</file>

<file path=xl/sharedStrings.xml><?xml version="1.0" encoding="utf-8"?>
<sst xmlns="http://schemas.openxmlformats.org/spreadsheetml/2006/main" count="42" uniqueCount="41">
  <si>
    <t>구    분</t>
    <phoneticPr fontId="2" type="noConversion"/>
  </si>
  <si>
    <t>단    가</t>
    <phoneticPr fontId="2" type="noConversion"/>
  </si>
  <si>
    <t>수 량</t>
    <phoneticPr fontId="2" type="noConversion"/>
  </si>
  <si>
    <t>금    액</t>
    <phoneticPr fontId="2" type="noConversion"/>
  </si>
  <si>
    <t>비     고</t>
    <phoneticPr fontId="2" type="noConversion"/>
  </si>
  <si>
    <t>(단위 : 원)</t>
    <phoneticPr fontId="2" type="noConversion"/>
  </si>
  <si>
    <t>VAT 10%</t>
    <phoneticPr fontId="2" type="noConversion"/>
  </si>
  <si>
    <t>총           계</t>
    <phoneticPr fontId="2" type="noConversion"/>
  </si>
  <si>
    <t>담   당   자 :</t>
    <phoneticPr fontId="2" type="noConversion"/>
  </si>
  <si>
    <t>* 원 단위 절사</t>
    <phoneticPr fontId="2" type="noConversion"/>
  </si>
  <si>
    <t>배 솔 지</t>
    <phoneticPr fontId="2" type="noConversion"/>
  </si>
  <si>
    <t>소        계1</t>
    <phoneticPr fontId="2" type="noConversion"/>
  </si>
  <si>
    <t>소        계2</t>
    <phoneticPr fontId="2" type="noConversion"/>
  </si>
  <si>
    <t>소        계3</t>
    <phoneticPr fontId="2" type="noConversion"/>
  </si>
  <si>
    <t>* 소계3의 10%</t>
    <phoneticPr fontId="2" type="noConversion"/>
  </si>
  <si>
    <t>* 소계1*8% 이내</t>
    <phoneticPr fontId="2" type="noConversion"/>
  </si>
  <si>
    <t>* 소계2*10% 이내</t>
    <phoneticPr fontId="2" type="noConversion"/>
  </si>
  <si>
    <t>2024 안동 수페스타 프로그램 운영 용역 산출내역서</t>
    <phoneticPr fontId="2" type="noConversion"/>
  </si>
  <si>
    <t>수페스타 프로그램 운영</t>
    <phoneticPr fontId="2" type="noConversion"/>
  </si>
  <si>
    <t>VIP존 환경조성 및 운영</t>
    <phoneticPr fontId="2" type="noConversion"/>
  </si>
  <si>
    <t>힐링존 환경조성 및 운영</t>
    <phoneticPr fontId="2" type="noConversion"/>
  </si>
  <si>
    <t>물고기 체험 프로그램 운영</t>
    <phoneticPr fontId="2" type="noConversion"/>
  </si>
  <si>
    <t>MC섭외 및 음향 임차, 공연진 섭외</t>
    <phoneticPr fontId="2" type="noConversion"/>
  </si>
  <si>
    <t>음향장비 임차</t>
    <phoneticPr fontId="2" type="noConversion"/>
  </si>
  <si>
    <t>운영</t>
    <phoneticPr fontId="2" type="noConversion"/>
  </si>
  <si>
    <t>행사 총괄</t>
    <phoneticPr fontId="2" type="noConversion"/>
  </si>
  <si>
    <t>프로그램 제작</t>
    <phoneticPr fontId="2" type="noConversion"/>
  </si>
  <si>
    <t>공연진 섭외</t>
    <phoneticPr fontId="2" type="noConversion"/>
  </si>
  <si>
    <t>MC 섭외</t>
    <phoneticPr fontId="2" type="noConversion"/>
  </si>
  <si>
    <t>천막 설치</t>
    <phoneticPr fontId="2" type="noConversion"/>
  </si>
  <si>
    <t>예약시스템 운영</t>
    <phoneticPr fontId="2" type="noConversion"/>
  </si>
  <si>
    <t>VIP패키지 제작</t>
    <phoneticPr fontId="2" type="noConversion"/>
  </si>
  <si>
    <t>테이블의자 세트 임차</t>
    <phoneticPr fontId="2" type="noConversion"/>
  </si>
  <si>
    <t>홍보물 제작</t>
    <phoneticPr fontId="2" type="noConversion"/>
  </si>
  <si>
    <t>캠핑물품</t>
    <phoneticPr fontId="2" type="noConversion"/>
  </si>
  <si>
    <t>타워 구조물 설치</t>
    <phoneticPr fontId="2" type="noConversion"/>
  </si>
  <si>
    <t>캠핑 라이트 400m</t>
    <phoneticPr fontId="2" type="noConversion"/>
  </si>
  <si>
    <t>체험용 물고기(20kg)</t>
    <phoneticPr fontId="2" type="noConversion"/>
  </si>
  <si>
    <t>스탭운영(4인)</t>
    <phoneticPr fontId="2" type="noConversion"/>
  </si>
  <si>
    <t>일반관리비</t>
    <phoneticPr fontId="2" type="noConversion"/>
  </si>
  <si>
    <t>기업이윤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</si>
</sst>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_-;\-* #,##0_-;_-* &quot;-&quot;?_-;_-@_-"/>
    <numFmt numFmtId="177" formatCode="#,##0_ "/>
  </numFmts>
  <fonts count="10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0"/>
      <name val="돋움"/>
      <family val="3"/>
      <charset val="129"/>
    </font>
    <font>
      <b/>
      <sz val="11"/>
      <name val="맑은 고딕"/>
      <family val="3"/>
      <charset val="129"/>
    </font>
    <font>
      <sz val="11"/>
      <name val="맑은 고딕"/>
      <family val="3"/>
      <charset val="129"/>
    </font>
    <font>
      <sz val="10"/>
      <name val="맑은 고딕"/>
      <family val="3"/>
      <charset val="129"/>
    </font>
    <font>
      <b/>
      <sz val="20"/>
      <name val="돋움"/>
      <family val="3"/>
      <charset val="129"/>
    </font>
    <font>
      <sz val="1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2" borderId="15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4" xfId="0" applyFont="1" applyFill="1" applyBorder="1" applyAlignment="1">
      <alignment vertical="center"/>
    </xf>
    <xf numFmtId="41" fontId="6" fillId="0" borderId="1" xfId="1" applyFont="1" applyBorder="1" applyAlignment="1">
      <alignment vertical="center"/>
    </xf>
    <xf numFmtId="41" fontId="6" fillId="0" borderId="1" xfId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1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177" fontId="6" fillId="0" borderId="1" xfId="1" applyNumberFormat="1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13" xfId="0" applyFont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 wrapText="1" shrinkToFit="1"/>
    </xf>
    <xf numFmtId="0" fontId="6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 shrinkToFit="1"/>
    </xf>
    <xf numFmtId="0" fontId="5" fillId="2" borderId="16" xfId="0" applyFont="1" applyFill="1" applyBorder="1" applyAlignment="1">
      <alignment horizontal="center" vertical="center" wrapText="1" shrinkToFit="1"/>
    </xf>
    <xf numFmtId="0" fontId="7" fillId="0" borderId="12" xfId="0" applyFont="1" applyBorder="1" applyAlignment="1">
      <alignment vertical="center" wrapText="1" shrinkToFit="1"/>
    </xf>
    <xf numFmtId="0" fontId="7" fillId="0" borderId="14" xfId="0" applyFont="1" applyBorder="1" applyAlignment="1">
      <alignment vertical="center" wrapText="1" shrinkToFit="1"/>
    </xf>
    <xf numFmtId="0" fontId="3" fillId="0" borderId="0" xfId="0" applyFont="1" applyFill="1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9" fillId="0" borderId="0" xfId="0" applyFont="1" applyAlignment="1">
      <alignment horizontal="center" vertical="center" wrapText="1" shrinkToFit="1"/>
    </xf>
    <xf numFmtId="41" fontId="6" fillId="0" borderId="0" xfId="1" applyFont="1">
      <alignment vertical="center"/>
    </xf>
    <xf numFmtId="41" fontId="6" fillId="0" borderId="0" xfId="0" applyNumberFormat="1" applyFont="1">
      <alignment vertical="center"/>
    </xf>
    <xf numFmtId="41" fontId="6" fillId="0" borderId="3" xfId="1" applyFont="1" applyBorder="1" applyAlignment="1">
      <alignment horizontal="right" vertical="center"/>
    </xf>
    <xf numFmtId="41" fontId="6" fillId="0" borderId="3" xfId="1" applyFont="1" applyBorder="1" applyAlignment="1">
      <alignment vertical="center"/>
    </xf>
    <xf numFmtId="0" fontId="7" fillId="0" borderId="29" xfId="0" applyFont="1" applyBorder="1" applyAlignment="1">
      <alignment vertical="center" wrapText="1" shrinkToFit="1"/>
    </xf>
    <xf numFmtId="41" fontId="5" fillId="0" borderId="15" xfId="1" applyFont="1" applyBorder="1" applyAlignment="1">
      <alignment vertical="center"/>
    </xf>
    <xf numFmtId="0" fontId="7" fillId="0" borderId="16" xfId="0" applyFont="1" applyBorder="1" applyAlignment="1">
      <alignment vertical="center" wrapText="1" shrinkToFit="1"/>
    </xf>
    <xf numFmtId="0" fontId="6" fillId="0" borderId="3" xfId="0" applyFont="1" applyFill="1" applyBorder="1" applyAlignment="1">
      <alignment horizontal="center" vertical="center"/>
    </xf>
    <xf numFmtId="177" fontId="6" fillId="0" borderId="3" xfId="1" applyNumberFormat="1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41" fontId="6" fillId="0" borderId="27" xfId="1" applyFont="1" applyBorder="1" applyAlignment="1">
      <alignment horizontal="center" vertical="center"/>
    </xf>
    <xf numFmtId="177" fontId="6" fillId="0" borderId="27" xfId="1" applyNumberFormat="1" applyFont="1" applyBorder="1" applyAlignment="1">
      <alignment horizontal="right" vertical="center"/>
    </xf>
    <xf numFmtId="0" fontId="7" fillId="0" borderId="28" xfId="0" applyFont="1" applyBorder="1" applyAlignment="1">
      <alignment horizontal="left" vertical="center" wrapText="1" shrinkToFit="1"/>
    </xf>
    <xf numFmtId="41" fontId="5" fillId="0" borderId="30" xfId="0" applyNumberFormat="1" applyFont="1" applyBorder="1" applyAlignment="1">
      <alignment vertical="center"/>
    </xf>
    <xf numFmtId="0" fontId="7" fillId="0" borderId="31" xfId="0" applyFont="1" applyBorder="1" applyAlignment="1">
      <alignment vertical="center" wrapText="1" shrinkToFit="1"/>
    </xf>
    <xf numFmtId="0" fontId="6" fillId="0" borderId="32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41" fontId="6" fillId="0" borderId="3" xfId="1" applyFont="1" applyBorder="1" applyAlignment="1">
      <alignment horizontal="center" vertical="center"/>
    </xf>
    <xf numFmtId="41" fontId="6" fillId="0" borderId="32" xfId="1" applyFont="1" applyBorder="1" applyAlignment="1">
      <alignment vertical="center"/>
    </xf>
    <xf numFmtId="41" fontId="6" fillId="0" borderId="22" xfId="1" applyFont="1" applyBorder="1" applyAlignment="1">
      <alignment vertical="center"/>
    </xf>
    <xf numFmtId="0" fontId="6" fillId="0" borderId="35" xfId="0" applyFont="1" applyBorder="1" applyAlignment="1">
      <alignment horizontal="center" vertical="center" wrapText="1"/>
    </xf>
    <xf numFmtId="41" fontId="6" fillId="0" borderId="36" xfId="1" applyFont="1" applyBorder="1" applyAlignment="1">
      <alignment vertical="center"/>
    </xf>
    <xf numFmtId="0" fontId="7" fillId="0" borderId="29" xfId="0" quotePrefix="1" applyFont="1" applyBorder="1" applyAlignment="1">
      <alignment vertical="center" wrapText="1" shrinkToFit="1"/>
    </xf>
    <xf numFmtId="0" fontId="6" fillId="0" borderId="36" xfId="0" applyFont="1" applyBorder="1" applyAlignment="1">
      <alignment horizontal="center" vertical="center"/>
    </xf>
    <xf numFmtId="41" fontId="6" fillId="0" borderId="36" xfId="1" applyFont="1" applyBorder="1" applyAlignment="1">
      <alignment horizontal="right" vertical="center"/>
    </xf>
    <xf numFmtId="41" fontId="6" fillId="0" borderId="38" xfId="1" applyFont="1" applyBorder="1" applyAlignment="1">
      <alignment vertical="center"/>
    </xf>
    <xf numFmtId="0" fontId="7" fillId="0" borderId="37" xfId="0" applyFont="1" applyBorder="1" applyAlignment="1">
      <alignment vertical="center" wrapText="1" shrinkToFit="1"/>
    </xf>
    <xf numFmtId="0" fontId="6" fillId="0" borderId="34" xfId="0" applyFont="1" applyBorder="1" applyAlignment="1">
      <alignment horizontal="center" vertical="center"/>
    </xf>
    <xf numFmtId="41" fontId="6" fillId="0" borderId="34" xfId="1" applyFont="1" applyBorder="1" applyAlignment="1">
      <alignment horizontal="right" vertical="center"/>
    </xf>
    <xf numFmtId="41" fontId="6" fillId="0" borderId="34" xfId="1" applyFont="1" applyBorder="1" applyAlignment="1">
      <alignment vertical="center"/>
    </xf>
    <xf numFmtId="0" fontId="7" fillId="0" borderId="39" xfId="0" applyFont="1" applyBorder="1" applyAlignment="1">
      <alignment vertical="center" wrapText="1" shrinkToFit="1"/>
    </xf>
    <xf numFmtId="0" fontId="6" fillId="0" borderId="35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177" fontId="6" fillId="0" borderId="3" xfId="1" applyNumberFormat="1" applyFont="1" applyBorder="1" applyAlignment="1">
      <alignment horizontal="right" vertical="center"/>
    </xf>
    <xf numFmtId="0" fontId="7" fillId="0" borderId="29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1619250</xdr:colOff>
      <xdr:row>0</xdr:row>
      <xdr:rowOff>0</xdr:rowOff>
    </xdr:from>
    <xdr:to>
      <xdr:col>6</xdr:col>
      <xdr:colOff>2124075</xdr:colOff>
      <xdr:row>0</xdr:row>
      <xdr:rowOff>0</xdr:rowOff>
    </xdr:to>
    <xdr:pic>
      <xdr:nvPicPr>
        <xdr:cNvPr id="3073" name="Picture 1" descr="회사로고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3376" t="9445" r="29883" b="32574"/>
        <a:stretch>
          <a:fillRect/>
        </a:stretch>
      </xdr:blipFill>
      <xdr:spPr bwMode="auto">
        <a:xfrm>
          <a:off x="6086475" y="0"/>
          <a:ext cx="504825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zoomScale="120" zoomScaleNormal="120" workbookViewId="0">
      <selection activeCell="F33" sqref="F33"/>
    </sheetView>
  </sheetViews>
  <sheetFormatPr defaultRowHeight="13.5" x14ac:dyDescent="0.15"/>
  <cols>
    <col min="1" max="1" width="1.109375" customWidth="1"/>
    <col min="2" max="2" width="1.44140625" customWidth="1"/>
    <col min="3" max="3" width="18.6640625" customWidth="1"/>
    <col min="4" max="4" width="12.21875" style="1" customWidth="1"/>
    <col min="5" max="5" width="11.33203125" customWidth="1"/>
    <col min="6" max="6" width="13.6640625" customWidth="1"/>
    <col min="7" max="7" width="38.5546875" style="27" customWidth="1"/>
  </cols>
  <sheetData>
    <row r="1" spans="1:9" ht="39.75" customHeight="1" x14ac:dyDescent="0.15">
      <c r="A1" s="72" t="s">
        <v>17</v>
      </c>
      <c r="B1" s="72"/>
      <c r="C1" s="72"/>
      <c r="D1" s="72"/>
      <c r="E1" s="72"/>
      <c r="F1" s="72"/>
      <c r="G1" s="72"/>
    </row>
    <row r="2" spans="1:9" ht="13.5" customHeight="1" thickBot="1" x14ac:dyDescent="0.2">
      <c r="G2" s="22" t="s">
        <v>5</v>
      </c>
    </row>
    <row r="3" spans="1:9" s="3" customFormat="1" ht="19.5" customHeight="1" thickBot="1" x14ac:dyDescent="0.2">
      <c r="A3" s="76" t="s">
        <v>0</v>
      </c>
      <c r="B3" s="77"/>
      <c r="C3" s="78"/>
      <c r="D3" s="2" t="s">
        <v>1</v>
      </c>
      <c r="E3" s="2" t="s">
        <v>2</v>
      </c>
      <c r="F3" s="2" t="s">
        <v>3</v>
      </c>
      <c r="G3" s="23" t="s">
        <v>4</v>
      </c>
    </row>
    <row r="4" spans="1:9" s="3" customFormat="1" ht="19.5" customHeight="1" thickBot="1" x14ac:dyDescent="0.2">
      <c r="A4" s="4"/>
      <c r="B4" s="82" t="s">
        <v>18</v>
      </c>
      <c r="C4" s="83"/>
      <c r="D4" s="83"/>
      <c r="E4" s="84"/>
      <c r="F4" s="34">
        <f>SUM(F5:F6)</f>
        <v>0</v>
      </c>
      <c r="G4" s="35"/>
    </row>
    <row r="5" spans="1:9" s="3" customFormat="1" ht="16.5" x14ac:dyDescent="0.15">
      <c r="A5" s="4"/>
      <c r="B5" s="11"/>
      <c r="C5" s="18" t="s">
        <v>26</v>
      </c>
      <c r="D5" s="6"/>
      <c r="E5" s="14">
        <v>1</v>
      </c>
      <c r="F5" s="5">
        <f>D5*E5</f>
        <v>0</v>
      </c>
      <c r="G5" s="17"/>
    </row>
    <row r="6" spans="1:9" s="3" customFormat="1" ht="17.25" thickBot="1" x14ac:dyDescent="0.2">
      <c r="A6" s="4"/>
      <c r="B6" s="15"/>
      <c r="C6" s="36" t="s">
        <v>33</v>
      </c>
      <c r="D6" s="31"/>
      <c r="E6" s="37">
        <v>1</v>
      </c>
      <c r="F6" s="32">
        <f>D6*E6</f>
        <v>0</v>
      </c>
      <c r="G6" s="33"/>
    </row>
    <row r="7" spans="1:9" s="3" customFormat="1" ht="19.5" customHeight="1" thickBot="1" x14ac:dyDescent="0.2">
      <c r="A7" s="16"/>
      <c r="B7" s="68" t="s">
        <v>19</v>
      </c>
      <c r="C7" s="69"/>
      <c r="D7" s="69"/>
      <c r="E7" s="70"/>
      <c r="F7" s="34">
        <f>SUM(F8:F12)</f>
        <v>0</v>
      </c>
      <c r="G7" s="35"/>
    </row>
    <row r="8" spans="1:9" s="3" customFormat="1" ht="19.5" customHeight="1" x14ac:dyDescent="0.15">
      <c r="A8" s="16"/>
      <c r="B8" s="8"/>
      <c r="C8" s="20" t="s">
        <v>29</v>
      </c>
      <c r="D8" s="6"/>
      <c r="E8" s="5">
        <v>16</v>
      </c>
      <c r="F8" s="5">
        <f t="shared" ref="F8:F12" si="0">D8*E8</f>
        <v>0</v>
      </c>
      <c r="G8" s="17"/>
    </row>
    <row r="9" spans="1:9" s="3" customFormat="1" ht="16.5" x14ac:dyDescent="0.15">
      <c r="A9" s="7"/>
      <c r="B9" s="8"/>
      <c r="C9" s="38" t="s">
        <v>26</v>
      </c>
      <c r="D9" s="39"/>
      <c r="E9" s="40">
        <v>1</v>
      </c>
      <c r="F9" s="39">
        <f t="shared" si="0"/>
        <v>0</v>
      </c>
      <c r="G9" s="41"/>
    </row>
    <row r="10" spans="1:9" s="3" customFormat="1" ht="16.5" x14ac:dyDescent="0.15">
      <c r="A10" s="7"/>
      <c r="B10" s="8"/>
      <c r="C10" s="21" t="s">
        <v>32</v>
      </c>
      <c r="D10" s="46"/>
      <c r="E10" s="62">
        <v>20</v>
      </c>
      <c r="F10" s="39">
        <f t="shared" si="0"/>
        <v>0</v>
      </c>
      <c r="G10" s="63"/>
    </row>
    <row r="11" spans="1:9" s="3" customFormat="1" ht="19.5" customHeight="1" x14ac:dyDescent="0.15">
      <c r="A11" s="7"/>
      <c r="B11" s="8"/>
      <c r="C11" s="21" t="s">
        <v>31</v>
      </c>
      <c r="D11" s="46"/>
      <c r="E11" s="62">
        <v>1</v>
      </c>
      <c r="F11" s="39">
        <f t="shared" si="0"/>
        <v>0</v>
      </c>
      <c r="G11" s="63"/>
    </row>
    <row r="12" spans="1:9" s="3" customFormat="1" ht="17.25" thickBot="1" x14ac:dyDescent="0.2">
      <c r="A12" s="7"/>
      <c r="B12" s="8"/>
      <c r="C12" s="21" t="s">
        <v>30</v>
      </c>
      <c r="D12" s="31"/>
      <c r="E12" s="32">
        <v>1</v>
      </c>
      <c r="F12" s="32">
        <f t="shared" si="0"/>
        <v>0</v>
      </c>
      <c r="G12" s="33"/>
      <c r="I12" s="29"/>
    </row>
    <row r="13" spans="1:9" s="3" customFormat="1" ht="19.5" customHeight="1" thickBot="1" x14ac:dyDescent="0.2">
      <c r="A13" s="16"/>
      <c r="B13" s="68" t="s">
        <v>20</v>
      </c>
      <c r="C13" s="69"/>
      <c r="D13" s="69"/>
      <c r="E13" s="70"/>
      <c r="F13" s="34">
        <f>SUM(F14:F16)</f>
        <v>0</v>
      </c>
      <c r="G13" s="35"/>
    </row>
    <row r="14" spans="1:9" s="3" customFormat="1" ht="16.5" x14ac:dyDescent="0.15">
      <c r="A14" s="16"/>
      <c r="B14" s="8"/>
      <c r="C14" s="20" t="s">
        <v>34</v>
      </c>
      <c r="D14" s="6"/>
      <c r="E14" s="5">
        <v>20</v>
      </c>
      <c r="F14" s="5">
        <f>D14*E14</f>
        <v>0</v>
      </c>
      <c r="G14" s="17"/>
    </row>
    <row r="15" spans="1:9" s="3" customFormat="1" ht="16.5" x14ac:dyDescent="0.15">
      <c r="A15" s="16"/>
      <c r="B15" s="8"/>
      <c r="C15" s="45" t="s">
        <v>36</v>
      </c>
      <c r="D15" s="31"/>
      <c r="E15" s="32">
        <v>1</v>
      </c>
      <c r="F15" s="5">
        <f t="shared" ref="F15:F16" si="1">D15*E15</f>
        <v>0</v>
      </c>
      <c r="G15" s="33"/>
    </row>
    <row r="16" spans="1:9" s="3" customFormat="1" ht="17.25" thickBot="1" x14ac:dyDescent="0.2">
      <c r="A16" s="16"/>
      <c r="B16" s="8"/>
      <c r="C16" s="21" t="s">
        <v>35</v>
      </c>
      <c r="D16" s="31"/>
      <c r="E16" s="32">
        <v>1</v>
      </c>
      <c r="F16" s="5">
        <f t="shared" si="1"/>
        <v>0</v>
      </c>
      <c r="G16" s="33"/>
    </row>
    <row r="17" spans="1:12" s="3" customFormat="1" ht="19.5" customHeight="1" thickBot="1" x14ac:dyDescent="0.2">
      <c r="A17" s="16"/>
      <c r="B17" s="68" t="s">
        <v>21</v>
      </c>
      <c r="C17" s="69"/>
      <c r="D17" s="69"/>
      <c r="E17" s="70"/>
      <c r="F17" s="34">
        <f>SUM(F18:F18)</f>
        <v>0</v>
      </c>
      <c r="G17" s="35"/>
    </row>
    <row r="18" spans="1:12" s="3" customFormat="1" ht="17.25" thickBot="1" x14ac:dyDescent="0.2">
      <c r="A18" s="16"/>
      <c r="B18" s="8"/>
      <c r="C18" s="20" t="s">
        <v>37</v>
      </c>
      <c r="D18" s="6"/>
      <c r="E18" s="5">
        <v>9</v>
      </c>
      <c r="F18" s="5">
        <f>D18*E18</f>
        <v>0</v>
      </c>
      <c r="G18" s="17"/>
    </row>
    <row r="19" spans="1:12" s="3" customFormat="1" ht="19.5" customHeight="1" thickBot="1" x14ac:dyDescent="0.2">
      <c r="A19" s="16"/>
      <c r="B19" s="68" t="s">
        <v>22</v>
      </c>
      <c r="C19" s="69"/>
      <c r="D19" s="69"/>
      <c r="E19" s="70"/>
      <c r="F19" s="34">
        <f>SUM(F20:F22)</f>
        <v>0</v>
      </c>
      <c r="G19" s="35"/>
      <c r="J19" s="29"/>
      <c r="L19" s="30"/>
    </row>
    <row r="20" spans="1:12" s="3" customFormat="1" ht="16.5" x14ac:dyDescent="0.15">
      <c r="A20" s="16"/>
      <c r="B20" s="60"/>
      <c r="C20" s="49" t="s">
        <v>23</v>
      </c>
      <c r="D20" s="31"/>
      <c r="E20" s="47">
        <v>9</v>
      </c>
      <c r="F20" s="32">
        <f>D20*E20</f>
        <v>0</v>
      </c>
      <c r="G20" s="51"/>
    </row>
    <row r="21" spans="1:12" s="3" customFormat="1" ht="16.5" x14ac:dyDescent="0.15">
      <c r="A21" s="16"/>
      <c r="B21" s="8"/>
      <c r="C21" s="52" t="s">
        <v>28</v>
      </c>
      <c r="D21" s="53"/>
      <c r="E21" s="54">
        <v>9</v>
      </c>
      <c r="F21" s="50">
        <f>D21*E21</f>
        <v>0</v>
      </c>
      <c r="G21" s="55"/>
    </row>
    <row r="22" spans="1:12" s="3" customFormat="1" ht="17.25" thickBot="1" x14ac:dyDescent="0.2">
      <c r="A22" s="16"/>
      <c r="B22" s="61"/>
      <c r="C22" s="21" t="s">
        <v>27</v>
      </c>
      <c r="D22" s="31"/>
      <c r="E22" s="47">
        <v>1</v>
      </c>
      <c r="F22" s="32">
        <f>D22*E22</f>
        <v>0</v>
      </c>
      <c r="G22" s="33"/>
    </row>
    <row r="23" spans="1:12" s="3" customFormat="1" ht="17.25" thickBot="1" x14ac:dyDescent="0.2">
      <c r="A23" s="16"/>
      <c r="B23" s="68" t="s">
        <v>24</v>
      </c>
      <c r="C23" s="69"/>
      <c r="D23" s="69"/>
      <c r="E23" s="71"/>
      <c r="F23" s="48">
        <f>SUM(F24:F25)</f>
        <v>0</v>
      </c>
      <c r="G23" s="35"/>
    </row>
    <row r="24" spans="1:12" s="3" customFormat="1" ht="16.5" x14ac:dyDescent="0.15">
      <c r="A24" s="7"/>
      <c r="B24" s="44"/>
      <c r="C24" s="56" t="s">
        <v>25</v>
      </c>
      <c r="D24" s="57"/>
      <c r="E24" s="58">
        <v>9</v>
      </c>
      <c r="F24" s="58">
        <f>D24*E24</f>
        <v>0</v>
      </c>
      <c r="G24" s="59"/>
    </row>
    <row r="25" spans="1:12" s="3" customFormat="1" ht="17.25" thickBot="1" x14ac:dyDescent="0.2">
      <c r="A25" s="7"/>
      <c r="B25" s="44"/>
      <c r="C25" s="45" t="s">
        <v>38</v>
      </c>
      <c r="D25" s="31"/>
      <c r="E25" s="32">
        <v>9</v>
      </c>
      <c r="F25" s="32">
        <f>D25*E25</f>
        <v>0</v>
      </c>
      <c r="G25" s="33"/>
    </row>
    <row r="26" spans="1:12" s="3" customFormat="1" ht="19.5" customHeight="1" thickTop="1" x14ac:dyDescent="0.15">
      <c r="A26" s="73" t="s">
        <v>11</v>
      </c>
      <c r="B26" s="74"/>
      <c r="C26" s="74"/>
      <c r="D26" s="75"/>
      <c r="E26" s="75"/>
      <c r="F26" s="12">
        <f>F4+F7+F13+F17+F19+F23</f>
        <v>0</v>
      </c>
      <c r="G26" s="24"/>
    </row>
    <row r="27" spans="1:12" s="3" customFormat="1" ht="19.5" customHeight="1" x14ac:dyDescent="0.15">
      <c r="A27" s="79" t="s">
        <v>39</v>
      </c>
      <c r="B27" s="80"/>
      <c r="C27" s="80"/>
      <c r="D27" s="80"/>
      <c r="E27" s="81"/>
      <c r="F27" s="42">
        <f>F26*4.2%</f>
        <v>0</v>
      </c>
      <c r="G27" s="43" t="s">
        <v>15</v>
      </c>
    </row>
    <row r="28" spans="1:12" s="3" customFormat="1" ht="19.5" customHeight="1" x14ac:dyDescent="0.15">
      <c r="A28" s="85" t="s">
        <v>12</v>
      </c>
      <c r="B28" s="86"/>
      <c r="C28" s="86"/>
      <c r="D28" s="86"/>
      <c r="E28" s="87"/>
      <c r="F28" s="42">
        <f>F26+F27</f>
        <v>0</v>
      </c>
      <c r="G28" s="43"/>
    </row>
    <row r="29" spans="1:12" s="3" customFormat="1" ht="19.5" customHeight="1" x14ac:dyDescent="0.15">
      <c r="A29" s="79" t="s">
        <v>40</v>
      </c>
      <c r="B29" s="80"/>
      <c r="C29" s="80"/>
      <c r="D29" s="80"/>
      <c r="E29" s="81"/>
      <c r="F29" s="13">
        <f>F28*5.3318%</f>
        <v>0</v>
      </c>
      <c r="G29" s="19" t="s">
        <v>16</v>
      </c>
    </row>
    <row r="30" spans="1:12" s="3" customFormat="1" ht="19.5" customHeight="1" x14ac:dyDescent="0.15">
      <c r="A30" s="85" t="s">
        <v>13</v>
      </c>
      <c r="B30" s="86"/>
      <c r="C30" s="86"/>
      <c r="D30" s="86"/>
      <c r="E30" s="87"/>
      <c r="F30" s="13">
        <f>F28+F29</f>
        <v>0</v>
      </c>
      <c r="G30" s="19"/>
    </row>
    <row r="31" spans="1:12" s="3" customFormat="1" ht="19.5" customHeight="1" thickBot="1" x14ac:dyDescent="0.2">
      <c r="A31" s="79" t="s">
        <v>6</v>
      </c>
      <c r="B31" s="80"/>
      <c r="C31" s="80"/>
      <c r="D31" s="80"/>
      <c r="E31" s="81"/>
      <c r="F31" s="9">
        <f>F30*10%</f>
        <v>0</v>
      </c>
      <c r="G31" s="19" t="s">
        <v>14</v>
      </c>
    </row>
    <row r="32" spans="1:12" s="3" customFormat="1" ht="19.5" customHeight="1" thickTop="1" thickBot="1" x14ac:dyDescent="0.2">
      <c r="A32" s="65" t="s">
        <v>7</v>
      </c>
      <c r="B32" s="66"/>
      <c r="C32" s="66"/>
      <c r="D32" s="66"/>
      <c r="E32" s="67"/>
      <c r="F32" s="10">
        <v>35000000</v>
      </c>
      <c r="G32" s="25" t="s">
        <v>9</v>
      </c>
    </row>
    <row r="33" spans="5:7" x14ac:dyDescent="0.15">
      <c r="G33" s="26"/>
    </row>
    <row r="34" spans="5:7" ht="22.5" x14ac:dyDescent="0.15">
      <c r="E34" s="64" t="s">
        <v>8</v>
      </c>
      <c r="F34" s="64"/>
      <c r="G34" s="28" t="s">
        <v>10</v>
      </c>
    </row>
  </sheetData>
  <mergeCells count="16">
    <mergeCell ref="E34:F34"/>
    <mergeCell ref="A32:E32"/>
    <mergeCell ref="B19:E19"/>
    <mergeCell ref="B23:E23"/>
    <mergeCell ref="A1:G1"/>
    <mergeCell ref="A26:E26"/>
    <mergeCell ref="A3:C3"/>
    <mergeCell ref="A31:E31"/>
    <mergeCell ref="B4:E4"/>
    <mergeCell ref="A29:E29"/>
    <mergeCell ref="B7:E7"/>
    <mergeCell ref="B13:E13"/>
    <mergeCell ref="B17:E17"/>
    <mergeCell ref="A27:E27"/>
    <mergeCell ref="A28:E28"/>
    <mergeCell ref="A30:E30"/>
  </mergeCells>
  <phoneticPr fontId="2" type="noConversion"/>
  <pageMargins left="0.44" right="0.36" top="0.28999999999999998" bottom="0.28999999999999998" header="0.22" footer="0.22"/>
  <pageSetup paperSize="9" scale="85" fitToHeight="0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산출내역서</vt:lpstr>
      <vt:lpstr>Sheet1</vt:lpstr>
      <vt:lpstr>산출내역서!Print_Area</vt:lpstr>
      <vt:lpstr>산출내역서!Print_Titles</vt:lpstr>
    </vt:vector>
  </TitlesOfParts>
  <Company>피엔제이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주진언</dc:creator>
  <cp:lastModifiedBy>admin</cp:lastModifiedBy>
  <cp:lastPrinted>2024-06-26T05:06:56Z</cp:lastPrinted>
  <dcterms:created xsi:type="dcterms:W3CDTF">2003-11-13T19:24:41Z</dcterms:created>
  <dcterms:modified xsi:type="dcterms:W3CDTF">2024-06-27T06:51:24Z</dcterms:modified>
</cp:coreProperties>
</file>